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_wm1.xml" ContentType="application/vnd.openxmlformats-officedocument.drawing+xml"/>
  <Override PartName="/xl/drawings/drawing_wm2.xml" ContentType="application/vnd.openxmlformats-officedocument.drawing+xml"/>
  <Override PartName="/xl/drawings/drawing_wm3.xml" ContentType="application/vnd.openxmlformats-officedocument.drawing+xml"/>
  <Override PartName="/xl/drawings/drawing_wm4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用说明" sheetId="1" state="visible" r:id="rId2"/>
    <sheet name="投入成本" sheetId="2" state="visible" r:id="rId3"/>
    <sheet name="月度收支" sheetId="3" state="visible" r:id="rId4"/>
    <sheet name="投资回报分析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<sst xmlns="http://schemas.openxmlformats.org/spreadsheetml/2006/main" count="115" uniqueCount="110">
  <si>
    <r>
      <rPr>
        <b val="true"/>
        <sz val="18"/>
        <color rgb="FFC55A11"/>
        <rFont val="Noto Sans CJK SC"/>
        <family val="2"/>
      </rPr>
      <t xml:space="preserve">宠物闪电仓 </t>
    </r>
    <r>
      <rPr>
        <b val="true"/>
        <sz val="18"/>
        <color rgb="FFC55A11"/>
        <rFont val="Arial"/>
        <family val="0"/>
        <charset val="1"/>
      </rPr>
      <t xml:space="preserve">· </t>
    </r>
    <r>
      <rPr>
        <b val="true"/>
        <sz val="18"/>
        <color rgb="FFC55A11"/>
        <rFont val="Noto Sans CJK SC"/>
        <family val="2"/>
      </rPr>
      <t xml:space="preserve">单仓财务模型</t>
    </r>
  </si>
  <si>
    <r>
      <rPr>
        <b val="true"/>
        <sz val="13"/>
        <color rgb="FFE67E22"/>
        <rFont val="Noto Sans CJK SC"/>
        <family val="2"/>
      </rPr>
      <t xml:space="preserve">版本：</t>
    </r>
    <r>
      <rPr>
        <b val="true"/>
        <sz val="13"/>
        <color rgb="FFE67E22"/>
        <rFont val="Arial"/>
        <family val="0"/>
        <charset val="1"/>
      </rPr>
      <t xml:space="preserve">V1.0</t>
    </r>
  </si>
  <si>
    <t xml:space="preserve">━━━━━━━━━━━━━━━━━━━━━━━━━━━━━━━━━━━━━━━━━━━━━━━━━━━━━━━━━━━━</t>
  </si>
  <si>
    <t xml:space="preserve">一、模型说明</t>
  </si>
  <si>
    <t xml:space="preserve">本模型用于测算宠物闪电仓单仓投资回报情况，适用于加盟商自行填写参数进行财务测算。</t>
  </si>
  <si>
    <t xml:space="preserve">  </t>
  </si>
  <si>
    <t xml:space="preserve">黄色背景（   ）单元格为可编辑参数区域，白色背景单元格为公式自动计算区域。</t>
  </si>
  <si>
    <t xml:space="preserve">请勿修改公式单元格内容，以免影响计算结果。</t>
  </si>
  <si>
    <t xml:space="preserve">所有参数均可在对应单元格内修改，模型将自动更新所有相关计算结果。</t>
  </si>
  <si>
    <t xml:space="preserve">二、核心假设</t>
  </si>
  <si>
    <t xml:space="preserve">所有数据基于行业平均水平和盈利仓数据，实际数据可能因地区、运营情况而异。</t>
  </si>
  <si>
    <t xml:space="preserve">月均订单量基于城市宠物主密度和线上渗透率估算。</t>
  </si>
  <si>
    <r>
      <rPr>
        <sz val="10"/>
        <rFont val="Noto Sans CJK SC"/>
        <family val="2"/>
      </rPr>
      <t xml:space="preserve">商品毛利率参考行业平均水平约</t>
    </r>
    <r>
      <rPr>
        <sz val="10"/>
        <rFont val="Arial"/>
        <family val="0"/>
        <charset val="1"/>
      </rPr>
      <t xml:space="preserve">30%-40%</t>
    </r>
    <r>
      <rPr>
        <sz val="10"/>
        <rFont val="Noto Sans CJK SC"/>
        <family val="2"/>
      </rPr>
      <t xml:space="preserve">。</t>
    </r>
  </si>
  <si>
    <t xml:space="preserve">平台佣金比例参考主流外卖平台收费标准。</t>
  </si>
  <si>
    <t xml:space="preserve">配送费用基于与第三方配送合作的平均单价。</t>
  </si>
  <si>
    <r>
      <rPr>
        <sz val="10"/>
        <rFont val="Noto Sans CJK SC"/>
        <family val="2"/>
      </rPr>
      <t xml:space="preserve">人力成本按</t>
    </r>
    <r>
      <rPr>
        <sz val="10"/>
        <rFont val="Arial"/>
        <family val="0"/>
        <charset val="1"/>
      </rPr>
      <t xml:space="preserve">1-2</t>
    </r>
    <r>
      <rPr>
        <sz val="10"/>
        <rFont val="Noto Sans CJK SC"/>
        <family val="2"/>
      </rPr>
      <t xml:space="preserve">名拣货员配置计算。</t>
    </r>
  </si>
  <si>
    <t xml:space="preserve">以上假设可根据实际情况在对应参数单元格中调整。</t>
  </si>
  <si>
    <t xml:space="preserve">三、工作表结构</t>
  </si>
  <si>
    <t xml:space="preserve">工作表「投入成本」：填写初始投资各项费用，自动计算合计启动资金。</t>
  </si>
  <si>
    <t xml:space="preserve">工作表「月度收支」：填写月度经营参数，自动计算月净利和净利率。</t>
  </si>
  <si>
    <t xml:space="preserve">工作表「投资回报分析」：汇总关键指标，自动计算投资回报率和回本周期。</t>
  </si>
  <si>
    <t xml:space="preserve">四、免责声明</t>
  </si>
  <si>
    <t xml:space="preserve">本模型仅供参考，不构成任何投资承诺。实际经营结果受多重因素影响，包括但不限于市场环境、运营能力、竞争态势等。加盟商应在充分了解市场情况的基础上独立做出投资决策。</t>
  </si>
  <si>
    <t xml:space="preserve">投入成本明细</t>
  </si>
  <si>
    <t xml:space="preserve">项目</t>
  </si>
  <si>
    <t xml:space="preserve">金额（元）</t>
  </si>
  <si>
    <t xml:space="preserve">说明</t>
  </si>
  <si>
    <t xml:space="preserve">加盟年费</t>
  </si>
  <si>
    <t xml:space="preserve">可编辑参数，根据品牌方标准调整</t>
  </si>
  <si>
    <t xml:space="preserve">保证金</t>
  </si>
  <si>
    <t xml:space="preserve">可编辑参数，合同到期可退还</t>
  </si>
  <si>
    <t xml:space="preserve">仓库月租金（参数）</t>
  </si>
  <si>
    <t xml:space="preserve">可编辑参数，月租金单价</t>
  </si>
  <si>
    <t xml:space="preserve">仓库租金（押一付三）</t>
  </si>
  <si>
    <r>
      <rPr>
        <sz val="9"/>
        <color rgb="FF666666"/>
        <rFont val="Noto Sans CJK SC"/>
        <family val="2"/>
      </rPr>
      <t xml:space="preserve">月租</t>
    </r>
    <r>
      <rPr>
        <sz val="9"/>
        <color rgb="FF666666"/>
        <rFont val="Arial"/>
        <family val="0"/>
        <charset val="1"/>
      </rPr>
      <t xml:space="preserve">2000</t>
    </r>
    <r>
      <rPr>
        <sz val="9"/>
        <color rgb="FF666666"/>
        <rFont val="Noto Sans CJK SC"/>
        <family val="2"/>
      </rPr>
      <t xml:space="preserve">元</t>
    </r>
    <r>
      <rPr>
        <sz val="9"/>
        <color rgb="FF666666"/>
        <rFont val="Arial"/>
        <family val="0"/>
        <charset val="1"/>
      </rPr>
      <t xml:space="preserve">×4</t>
    </r>
    <r>
      <rPr>
        <sz val="9"/>
        <color rgb="FF666666"/>
        <rFont val="Noto Sans CJK SC"/>
        <family val="2"/>
      </rPr>
      <t xml:space="preserve">个月，自动计算</t>
    </r>
  </si>
  <si>
    <t xml:space="preserve">装修费用</t>
  </si>
  <si>
    <t xml:space="preserve">可编辑参数，含简单装修和货架安装</t>
  </si>
  <si>
    <t xml:space="preserve">货架设备</t>
  </si>
  <si>
    <t xml:space="preserve">可编辑参数，含货架、置物筐等</t>
  </si>
  <si>
    <t xml:space="preserve">扫码枪</t>
  </si>
  <si>
    <r>
      <rPr>
        <sz val="9"/>
        <color rgb="FF666666"/>
        <rFont val="Arial"/>
        <family val="0"/>
        <charset val="1"/>
      </rPr>
      <t xml:space="preserve">2</t>
    </r>
    <r>
      <rPr>
        <sz val="9"/>
        <color rgb="FF666666"/>
        <rFont val="Noto Sans CJK SC"/>
        <family val="2"/>
      </rPr>
      <t xml:space="preserve">把，可编辑参数</t>
    </r>
  </si>
  <si>
    <t xml:space="preserve">打印机</t>
  </si>
  <si>
    <t xml:space="preserve">蓝牙打印机，可编辑参数</t>
  </si>
  <si>
    <r>
      <rPr>
        <sz val="10"/>
        <rFont val="Noto Sans CJK SC"/>
        <family val="2"/>
      </rPr>
      <t xml:space="preserve">电脑</t>
    </r>
    <r>
      <rPr>
        <sz val="10"/>
        <rFont val="Arial"/>
        <family val="0"/>
        <charset val="1"/>
      </rPr>
      <t xml:space="preserve">/</t>
    </r>
    <r>
      <rPr>
        <sz val="10"/>
        <rFont val="Noto Sans CJK SC"/>
        <family val="2"/>
      </rPr>
      <t xml:space="preserve">平板</t>
    </r>
  </si>
  <si>
    <t xml:space="preserve">可编辑参数，用于接单和库存管理</t>
  </si>
  <si>
    <t xml:space="preserve">其他杂费</t>
  </si>
  <si>
    <t xml:space="preserve">可编辑参数，含首月耗材、标牌等</t>
  </si>
  <si>
    <t xml:space="preserve">合计启动资金</t>
  </si>
  <si>
    <t xml:space="preserve">自动计算，反映初始投资总额</t>
  </si>
  <si>
    <t xml:space="preserve">说明：</t>
  </si>
  <si>
    <r>
      <rPr>
        <sz val="9"/>
        <color rgb="FF666666"/>
        <rFont val="Arial"/>
        <family val="0"/>
        <charset val="1"/>
      </rPr>
      <t xml:space="preserve">1. </t>
    </r>
    <r>
      <rPr>
        <sz val="9"/>
        <color rgb="FF666666"/>
        <rFont val="Noto Sans CJK SC"/>
        <family val="2"/>
      </rPr>
      <t xml:space="preserve">黄色底色的单元格为可编辑参数，可根据实际情况修改。</t>
    </r>
  </si>
  <si>
    <r>
      <rPr>
        <sz val="9"/>
        <color rgb="FF666666"/>
        <rFont val="Arial"/>
        <family val="0"/>
        <charset val="1"/>
      </rPr>
      <t xml:space="preserve">2. </t>
    </r>
    <r>
      <rPr>
        <sz val="9"/>
        <color rgb="FF666666"/>
        <rFont val="Noto Sans CJK SC"/>
        <family val="2"/>
      </rPr>
      <t xml:space="preserve">白色底色单元格为公式自动计算，请勿手动修改。</t>
    </r>
  </si>
  <si>
    <r>
      <rPr>
        <sz val="9"/>
        <color rgb="FF666666"/>
        <rFont val="Arial"/>
        <family val="0"/>
        <charset val="1"/>
      </rPr>
      <t xml:space="preserve">3. </t>
    </r>
    <r>
      <rPr>
        <sz val="9"/>
        <color rgb="FF666666"/>
        <rFont val="Noto Sans CJK SC"/>
        <family val="2"/>
      </rPr>
      <t xml:space="preserve">仓库月租金修改后，押一付三金额将自动更新。</t>
    </r>
  </si>
  <si>
    <t xml:space="preserve">月度收支明细</t>
  </si>
  <si>
    <t xml:space="preserve">月均订单量</t>
  </si>
  <si>
    <r>
      <rPr>
        <sz val="9"/>
        <color rgb="FF666666"/>
        <rFont val="Noto Sans CJK SC"/>
        <family val="2"/>
      </rPr>
      <t xml:space="preserve">可编辑参数，根据日均订单</t>
    </r>
    <r>
      <rPr>
        <sz val="9"/>
        <color rgb="FF666666"/>
        <rFont val="Arial"/>
        <family val="0"/>
        <charset val="1"/>
      </rPr>
      <t xml:space="preserve">×30</t>
    </r>
    <r>
      <rPr>
        <sz val="9"/>
        <color rgb="FF666666"/>
        <rFont val="Noto Sans CJK SC"/>
        <family val="2"/>
      </rPr>
      <t xml:space="preserve">天估算</t>
    </r>
  </si>
  <si>
    <t xml:space="preserve">平均客单价</t>
  </si>
  <si>
    <t xml:space="preserve">可编辑参数，建议参考实际销售数据</t>
  </si>
  <si>
    <r>
      <rPr>
        <b val="true"/>
        <sz val="10"/>
        <rFont val="Noto Sans CJK SC"/>
        <family val="2"/>
      </rPr>
      <t xml:space="preserve">月</t>
    </r>
    <r>
      <rPr>
        <b val="true"/>
        <sz val="10"/>
        <rFont val="Arial"/>
        <family val="0"/>
        <charset val="1"/>
      </rPr>
      <t xml:space="preserve">GMV</t>
    </r>
  </si>
  <si>
    <r>
      <rPr>
        <sz val="9"/>
        <color rgb="FF666666"/>
        <rFont val="Noto Sans CJK SC"/>
        <family val="2"/>
      </rPr>
      <t xml:space="preserve">自动计算 </t>
    </r>
    <r>
      <rPr>
        <sz val="9"/>
        <color rgb="FF666666"/>
        <rFont val="Arial"/>
        <family val="0"/>
        <charset val="1"/>
      </rPr>
      <t xml:space="preserve">= </t>
    </r>
    <r>
      <rPr>
        <sz val="9"/>
        <color rgb="FF666666"/>
        <rFont val="Noto Sans CJK SC"/>
        <family val="2"/>
      </rPr>
      <t xml:space="preserve">月均订单量 </t>
    </r>
    <r>
      <rPr>
        <sz val="9"/>
        <color rgb="FF666666"/>
        <rFont val="Arial"/>
        <family val="0"/>
        <charset val="1"/>
      </rPr>
      <t xml:space="preserve">× </t>
    </r>
    <r>
      <rPr>
        <sz val="9"/>
        <color rgb="FF666666"/>
        <rFont val="Noto Sans CJK SC"/>
        <family val="2"/>
      </rPr>
      <t xml:space="preserve">平均客单价</t>
    </r>
  </si>
  <si>
    <t xml:space="preserve">商品成本（采购成本）</t>
  </si>
  <si>
    <r>
      <rPr>
        <sz val="9"/>
        <color rgb="FF666666"/>
        <rFont val="Noto Sans CJK SC"/>
        <family val="2"/>
      </rPr>
      <t xml:space="preserve">毛利率</t>
    </r>
    <r>
      <rPr>
        <sz val="9"/>
        <color rgb="FF666666"/>
        <rFont val="Arial"/>
        <family val="0"/>
        <charset val="1"/>
      </rPr>
      <t xml:space="preserve">35%</t>
    </r>
    <r>
      <rPr>
        <sz val="9"/>
        <color rgb="FF666666"/>
        <rFont val="Noto Sans CJK SC"/>
        <family val="2"/>
      </rPr>
      <t xml:space="preserve">，自动计算，毛利率参数见下方</t>
    </r>
  </si>
  <si>
    <t xml:space="preserve">平台佣金</t>
  </si>
  <si>
    <r>
      <rPr>
        <sz val="9"/>
        <color rgb="FF666666"/>
        <rFont val="Noto Sans CJK SC"/>
        <family val="2"/>
      </rPr>
      <t xml:space="preserve">佣金比例</t>
    </r>
    <r>
      <rPr>
        <sz val="9"/>
        <color rgb="FF666666"/>
        <rFont val="Arial"/>
        <family val="0"/>
        <charset val="1"/>
      </rPr>
      <t xml:space="preserve">13%</t>
    </r>
    <r>
      <rPr>
        <sz val="9"/>
        <color rgb="FF666666"/>
        <rFont val="Noto Sans CJK SC"/>
        <family val="2"/>
      </rPr>
      <t xml:space="preserve">，自动计算，比例参数见下方</t>
    </r>
  </si>
  <si>
    <t xml:space="preserve">配送费用</t>
  </si>
  <si>
    <r>
      <rPr>
        <sz val="9"/>
        <color rgb="FF666666"/>
        <rFont val="Noto Sans CJK SC"/>
        <family val="2"/>
      </rPr>
      <t xml:space="preserve">单均配送费</t>
    </r>
    <r>
      <rPr>
        <sz val="9"/>
        <color rgb="FF666666"/>
        <rFont val="Arial"/>
        <family val="0"/>
        <charset val="1"/>
      </rPr>
      <t xml:space="preserve">3.5</t>
    </r>
    <r>
      <rPr>
        <sz val="9"/>
        <color rgb="FF666666"/>
        <rFont val="Noto Sans CJK SC"/>
        <family val="2"/>
      </rPr>
      <t xml:space="preserve">元，自动计算，参数见下方</t>
    </r>
  </si>
  <si>
    <t xml:space="preserve">品牌方销售提成</t>
  </si>
  <si>
    <r>
      <rPr>
        <sz val="9"/>
        <color rgb="FF666666"/>
        <rFont val="Noto Sans CJK SC"/>
        <family val="2"/>
      </rPr>
      <t xml:space="preserve">提成比例</t>
    </r>
    <r>
      <rPr>
        <sz val="9"/>
        <color rgb="FF666666"/>
        <rFont val="Arial"/>
        <family val="0"/>
        <charset val="1"/>
      </rPr>
      <t xml:space="preserve">3%</t>
    </r>
    <r>
      <rPr>
        <sz val="9"/>
        <color rgb="FF666666"/>
        <rFont val="Noto Sans CJK SC"/>
        <family val="2"/>
      </rPr>
      <t xml:space="preserve">，自动计算，比例参数见下方</t>
    </r>
  </si>
  <si>
    <t xml:space="preserve">仓库租金</t>
  </si>
  <si>
    <t xml:space="preserve">可编辑参数，月租金</t>
  </si>
  <si>
    <t xml:space="preserve">人力成本（拣货员）</t>
  </si>
  <si>
    <r>
      <rPr>
        <sz val="9"/>
        <color rgb="FF666666"/>
        <rFont val="Noto Sans CJK SC"/>
        <family val="2"/>
      </rPr>
      <t xml:space="preserve">可编辑参数，</t>
    </r>
    <r>
      <rPr>
        <sz val="9"/>
        <color rgb="FF666666"/>
        <rFont val="Arial"/>
        <family val="0"/>
        <charset val="1"/>
      </rPr>
      <t xml:space="preserve">1-2</t>
    </r>
    <r>
      <rPr>
        <sz val="9"/>
        <color rgb="FF666666"/>
        <rFont val="Noto Sans CJK SC"/>
        <family val="2"/>
      </rPr>
      <t xml:space="preserve">人工资</t>
    </r>
  </si>
  <si>
    <t xml:space="preserve">水电杂费</t>
  </si>
  <si>
    <t xml:space="preserve">可编辑参数，含水电、网络、耗材等</t>
  </si>
  <si>
    <t xml:space="preserve">月总成本</t>
  </si>
  <si>
    <r>
      <rPr>
        <b val="true"/>
        <sz val="10"/>
        <rFont val="Noto Sans CJK SC"/>
        <family val="2"/>
      </rPr>
      <t xml:space="preserve">自动计算 </t>
    </r>
    <r>
      <rPr>
        <b val="true"/>
        <sz val="10"/>
        <rFont val="Arial"/>
        <family val="0"/>
        <charset val="1"/>
      </rPr>
      <t xml:space="preserve">= </t>
    </r>
    <r>
      <rPr>
        <b val="true"/>
        <sz val="10"/>
        <rFont val="Noto Sans CJK SC"/>
        <family val="2"/>
      </rPr>
      <t xml:space="preserve">各项成本之和</t>
    </r>
  </si>
  <si>
    <t xml:space="preserve">月净利</t>
  </si>
  <si>
    <r>
      <rPr>
        <b val="true"/>
        <sz val="10"/>
        <rFont val="Noto Sans CJK SC"/>
        <family val="2"/>
      </rPr>
      <t xml:space="preserve">自动计算 </t>
    </r>
    <r>
      <rPr>
        <b val="true"/>
        <sz val="10"/>
        <rFont val="Arial"/>
        <family val="0"/>
        <charset val="1"/>
      </rPr>
      <t xml:space="preserve">= </t>
    </r>
    <r>
      <rPr>
        <b val="true"/>
        <sz val="10"/>
        <rFont val="Noto Sans CJK SC"/>
        <family val="2"/>
      </rPr>
      <t xml:space="preserve">月</t>
    </r>
    <r>
      <rPr>
        <b val="true"/>
        <sz val="10"/>
        <rFont val="Arial"/>
        <family val="0"/>
        <charset val="1"/>
      </rPr>
      <t xml:space="preserve">GMV - </t>
    </r>
    <r>
      <rPr>
        <b val="true"/>
        <sz val="10"/>
        <rFont val="Noto Sans CJK SC"/>
        <family val="2"/>
      </rPr>
      <t xml:space="preserve">月总成本</t>
    </r>
  </si>
  <si>
    <t xml:space="preserve">净利率</t>
  </si>
  <si>
    <r>
      <rPr>
        <b val="true"/>
        <sz val="10"/>
        <rFont val="Noto Sans CJK SC"/>
        <family val="2"/>
      </rPr>
      <t xml:space="preserve">自动计算 </t>
    </r>
    <r>
      <rPr>
        <b val="true"/>
        <sz val="10"/>
        <rFont val="Arial"/>
        <family val="0"/>
        <charset val="1"/>
      </rPr>
      <t xml:space="preserve">= </t>
    </r>
    <r>
      <rPr>
        <b val="true"/>
        <sz val="10"/>
        <rFont val="Noto Sans CJK SC"/>
        <family val="2"/>
      </rPr>
      <t xml:space="preserve">月净利 </t>
    </r>
    <r>
      <rPr>
        <b val="true"/>
        <sz val="10"/>
        <rFont val="Arial"/>
        <family val="0"/>
        <charset val="1"/>
      </rPr>
      <t xml:space="preserve">/ </t>
    </r>
    <r>
      <rPr>
        <b val="true"/>
        <sz val="10"/>
        <rFont val="Noto Sans CJK SC"/>
        <family val="2"/>
      </rPr>
      <t xml:space="preserve">月</t>
    </r>
    <r>
      <rPr>
        <b val="true"/>
        <sz val="10"/>
        <rFont val="Arial"/>
        <family val="0"/>
        <charset val="1"/>
      </rPr>
      <t xml:space="preserve">GMV</t>
    </r>
  </si>
  <si>
    <t xml:space="preserve">▼ 参数设定（可编辑）</t>
  </si>
  <si>
    <t xml:space="preserve">参数名称</t>
  </si>
  <si>
    <t xml:space="preserve">参数值</t>
  </si>
  <si>
    <t xml:space="preserve">影响商品成本计算</t>
  </si>
  <si>
    <t xml:space="preserve">毛利率</t>
  </si>
  <si>
    <t xml:space="preserve">影响平台佣金计算</t>
  </si>
  <si>
    <t xml:space="preserve">平台佣金比例</t>
  </si>
  <si>
    <t xml:space="preserve">影响配送费用计算</t>
  </si>
  <si>
    <t xml:space="preserve">单均配送费（元）</t>
  </si>
  <si>
    <t xml:space="preserve">影响销售提成计算</t>
  </si>
  <si>
    <t xml:space="preserve">品牌方提成比例</t>
  </si>
  <si>
    <t xml:space="preserve">投资回报分析</t>
  </si>
  <si>
    <t xml:space="preserve">数值</t>
  </si>
  <si>
    <t xml:space="preserve">启动资金（元）</t>
  </si>
  <si>
    <t xml:space="preserve">自动从「投入成本」工作表获取</t>
  </si>
  <si>
    <t xml:space="preserve">月均净利（元）</t>
  </si>
  <si>
    <t xml:space="preserve">自动从「月度收支」工作表获取</t>
  </si>
  <si>
    <t xml:space="preserve">年化净利（元）</t>
  </si>
  <si>
    <r>
      <rPr>
        <sz val="9"/>
        <color rgb="FF666666"/>
        <rFont val="Noto Sans CJK SC"/>
        <family val="2"/>
      </rPr>
      <t xml:space="preserve">自动计算 </t>
    </r>
    <r>
      <rPr>
        <sz val="9"/>
        <color rgb="FF666666"/>
        <rFont val="Arial"/>
        <family val="0"/>
        <charset val="1"/>
      </rPr>
      <t xml:space="preserve">= </t>
    </r>
    <r>
      <rPr>
        <sz val="9"/>
        <color rgb="FF666666"/>
        <rFont val="Noto Sans CJK SC"/>
        <family val="2"/>
      </rPr>
      <t xml:space="preserve">月均净利 </t>
    </r>
    <r>
      <rPr>
        <sz val="9"/>
        <color rgb="FF666666"/>
        <rFont val="Arial"/>
        <family val="0"/>
        <charset val="1"/>
      </rPr>
      <t xml:space="preserve">× 12</t>
    </r>
  </si>
  <si>
    <t xml:space="preserve">投资回报率（年）</t>
  </si>
  <si>
    <r>
      <rPr>
        <sz val="9"/>
        <color rgb="FF666666"/>
        <rFont val="Noto Sans CJK SC"/>
        <family val="2"/>
      </rPr>
      <t xml:space="preserve">自动计算 </t>
    </r>
    <r>
      <rPr>
        <sz val="9"/>
        <color rgb="FF666666"/>
        <rFont val="Arial"/>
        <family val="0"/>
        <charset val="1"/>
      </rPr>
      <t xml:space="preserve">= </t>
    </r>
    <r>
      <rPr>
        <sz val="9"/>
        <color rgb="FF666666"/>
        <rFont val="Noto Sans CJK SC"/>
        <family val="2"/>
      </rPr>
      <t xml:space="preserve">年化净利 </t>
    </r>
    <r>
      <rPr>
        <sz val="9"/>
        <color rgb="FF666666"/>
        <rFont val="Arial"/>
        <family val="0"/>
        <charset val="1"/>
      </rPr>
      <t xml:space="preserve">/ </t>
    </r>
    <r>
      <rPr>
        <sz val="9"/>
        <color rgb="FF666666"/>
        <rFont val="Noto Sans CJK SC"/>
        <family val="2"/>
      </rPr>
      <t xml:space="preserve">启动资金；亏损时显示</t>
    </r>
    <r>
      <rPr>
        <sz val="9"/>
        <color rgb="FF666666"/>
        <rFont val="Arial"/>
        <family val="0"/>
        <charset val="1"/>
      </rPr>
      <t xml:space="preserve">'-'</t>
    </r>
  </si>
  <si>
    <t xml:space="preserve">回本周期（月）</t>
  </si>
  <si>
    <r>
      <rPr>
        <sz val="9"/>
        <color rgb="FF666666"/>
        <rFont val="Noto Sans CJK SC"/>
        <family val="2"/>
      </rPr>
      <t xml:space="preserve">自动计算 </t>
    </r>
    <r>
      <rPr>
        <sz val="9"/>
        <color rgb="FF666666"/>
        <rFont val="Arial"/>
        <family val="0"/>
        <charset val="1"/>
      </rPr>
      <t xml:space="preserve">= </t>
    </r>
    <r>
      <rPr>
        <sz val="9"/>
        <color rgb="FF666666"/>
        <rFont val="Noto Sans CJK SC"/>
        <family val="2"/>
      </rPr>
      <t xml:space="preserve">启动资金 </t>
    </r>
    <r>
      <rPr>
        <sz val="9"/>
        <color rgb="FF666666"/>
        <rFont val="Arial"/>
        <family val="0"/>
        <charset val="1"/>
      </rPr>
      <t xml:space="preserve">/ </t>
    </r>
    <r>
      <rPr>
        <sz val="9"/>
        <color rgb="FF666666"/>
        <rFont val="Noto Sans CJK SC"/>
        <family val="2"/>
      </rPr>
      <t xml:space="preserve">月均净利；亏损时显示</t>
    </r>
    <r>
      <rPr>
        <sz val="9"/>
        <color rgb="FF666666"/>
        <rFont val="Arial"/>
        <family val="0"/>
        <charset val="1"/>
      </rPr>
      <t xml:space="preserve">'-'</t>
    </r>
  </si>
  <si>
    <t xml:space="preserve">盈亏平衡日均订单</t>
  </si>
  <si>
    <r>
      <rPr>
        <sz val="9"/>
        <color rgb="FF666666"/>
        <rFont val="Noto Sans CJK SC"/>
        <family val="2"/>
      </rPr>
      <t xml:space="preserve">自动计算 </t>
    </r>
    <r>
      <rPr>
        <sz val="9"/>
        <color rgb="FF666666"/>
        <rFont val="Arial"/>
        <family val="0"/>
        <charset val="1"/>
      </rPr>
      <t xml:space="preserve">= </t>
    </r>
    <r>
      <rPr>
        <sz val="9"/>
        <color rgb="FF666666"/>
        <rFont val="Noto Sans CJK SC"/>
        <family val="2"/>
      </rPr>
      <t xml:space="preserve">日固定成本 </t>
    </r>
    <r>
      <rPr>
        <sz val="9"/>
        <color rgb="FF666666"/>
        <rFont val="Arial"/>
        <family val="0"/>
        <charset val="1"/>
      </rPr>
      <t xml:space="preserve">/ (</t>
    </r>
    <r>
      <rPr>
        <sz val="9"/>
        <color rgb="FF666666"/>
        <rFont val="Noto Sans CJK SC"/>
        <family val="2"/>
      </rPr>
      <t xml:space="preserve">客单价 </t>
    </r>
    <r>
      <rPr>
        <sz val="9"/>
        <color rgb="FF666666"/>
        <rFont val="Arial"/>
        <family val="0"/>
        <charset val="1"/>
      </rPr>
      <t xml:space="preserve">× (1-</t>
    </r>
    <r>
      <rPr>
        <sz val="9"/>
        <color rgb="FF666666"/>
        <rFont val="Noto Sans CJK SC"/>
        <family val="2"/>
      </rPr>
      <t xml:space="preserve">变动成本率</t>
    </r>
    <r>
      <rPr>
        <sz val="9"/>
        <color rgb="FF666666"/>
        <rFont val="Arial"/>
        <family val="0"/>
        <charset val="1"/>
      </rPr>
      <t xml:space="preserve">))</t>
    </r>
  </si>
  <si>
    <t xml:space="preserve">▼ 核心指标解读</t>
  </si>
  <si>
    <r>
      <rPr>
        <sz val="9"/>
        <color rgb="FF666666"/>
        <rFont val="Noto Sans CJK SC"/>
        <family val="2"/>
      </rPr>
      <t xml:space="preserve">投资回报率（</t>
    </r>
    <r>
      <rPr>
        <sz val="9"/>
        <color rgb="FF666666"/>
        <rFont val="Arial"/>
        <family val="0"/>
        <charset val="1"/>
      </rPr>
      <t xml:space="preserve">ROI</t>
    </r>
    <r>
      <rPr>
        <sz val="9"/>
        <color rgb="FF666666"/>
        <rFont val="Noto Sans CJK SC"/>
        <family val="2"/>
      </rPr>
      <t xml:space="preserve">）</t>
    </r>
    <r>
      <rPr>
        <sz val="9"/>
        <color rgb="FF666666"/>
        <rFont val="Arial"/>
        <family val="0"/>
        <charset val="1"/>
      </rPr>
      <t xml:space="preserve">: </t>
    </r>
    <r>
      <rPr>
        <sz val="9"/>
        <color rgb="FF666666"/>
        <rFont val="Noto Sans CJK SC"/>
        <family val="2"/>
      </rPr>
      <t xml:space="preserve">反映投资效率，通常年化</t>
    </r>
    <r>
      <rPr>
        <sz val="9"/>
        <color rgb="FF666666"/>
        <rFont val="Arial"/>
        <family val="0"/>
        <charset val="1"/>
      </rPr>
      <t xml:space="preserve">ROI &gt; 30% </t>
    </r>
    <r>
      <rPr>
        <sz val="9"/>
        <color rgb="FF666666"/>
        <rFont val="Noto Sans CJK SC"/>
        <family val="2"/>
      </rPr>
      <t xml:space="preserve">为较优项目。</t>
    </r>
  </si>
  <si>
    <r>
      <rPr>
        <sz val="9"/>
        <color rgb="FF666666"/>
        <rFont val="Noto Sans CJK SC"/>
        <family val="2"/>
      </rPr>
      <t xml:space="preserve">回本周期</t>
    </r>
    <r>
      <rPr>
        <sz val="9"/>
        <color rgb="FF666666"/>
        <rFont val="Arial"/>
        <family val="0"/>
        <charset val="1"/>
      </rPr>
      <t xml:space="preserve">: </t>
    </r>
    <r>
      <rPr>
        <sz val="9"/>
        <color rgb="FF666666"/>
        <rFont val="Noto Sans CJK SC"/>
        <family val="2"/>
      </rPr>
      <t xml:space="preserve">反映资金回收速度，一般建议回本周期 </t>
    </r>
    <r>
      <rPr>
        <sz val="9"/>
        <color rgb="FF666666"/>
        <rFont val="Arial"/>
        <family val="0"/>
        <charset val="1"/>
      </rPr>
      <t xml:space="preserve">&lt; 24</t>
    </r>
    <r>
      <rPr>
        <sz val="9"/>
        <color rgb="FF666666"/>
        <rFont val="Noto Sans CJK SC"/>
        <family val="2"/>
      </rPr>
      <t xml:space="preserve">个月。</t>
    </r>
  </si>
  <si>
    <r>
      <rPr>
        <sz val="9"/>
        <color rgb="FF666666"/>
        <rFont val="Noto Sans CJK SC"/>
        <family val="2"/>
      </rPr>
      <t xml:space="preserve">盈亏平衡日均订单</t>
    </r>
    <r>
      <rPr>
        <sz val="9"/>
        <color rgb="FF666666"/>
        <rFont val="Arial"/>
        <family val="0"/>
        <charset val="1"/>
      </rPr>
      <t xml:space="preserve">: </t>
    </r>
    <r>
      <rPr>
        <sz val="9"/>
        <color rgb="FF666666"/>
        <rFont val="Noto Sans CJK SC"/>
        <family val="2"/>
      </rPr>
      <t xml:space="preserve">每天需要完成的最低订单量，低于此值将亏损。</t>
    </r>
  </si>
  <si>
    <r>
      <rPr>
        <sz val="9"/>
        <color rgb="FF666666"/>
        <rFont val="Noto Sans CJK SC"/>
        <family val="2"/>
      </rPr>
      <t xml:space="preserve">净利率</t>
    </r>
    <r>
      <rPr>
        <sz val="9"/>
        <color rgb="FF666666"/>
        <rFont val="Arial"/>
        <family val="0"/>
        <charset val="1"/>
      </rPr>
      <t xml:space="preserve">: </t>
    </r>
    <r>
      <rPr>
        <sz val="9"/>
        <color rgb="FF666666"/>
        <rFont val="Noto Sans CJK SC"/>
        <family val="2"/>
      </rPr>
      <t xml:space="preserve">反映盈利能力，行业健康水平一般在</t>
    </r>
    <r>
      <rPr>
        <sz val="9"/>
        <color rgb="FF666666"/>
        <rFont val="Arial"/>
        <family val="0"/>
        <charset val="1"/>
      </rPr>
      <t xml:space="preserve">10%-20%</t>
    </r>
    <r>
      <rPr>
        <sz val="9"/>
        <color rgb="FF666666"/>
        <rFont val="Noto Sans CJK SC"/>
        <family val="2"/>
      </rPr>
      <t xml:space="preserve">。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</si>
</sst>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#,##0.00"/>
    <numFmt numFmtId="167" formatCode="0.00%"/>
    <numFmt numFmtId="168" formatCode="0.00"/>
    <numFmt numFmtId="169" formatCode="0.0"/>
  </numFmts>
  <fonts count="2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C55A11"/>
      <name val="Noto Sans CJK SC"/>
      <family val="2"/>
    </font>
    <font>
      <b val="true"/>
      <sz val="18"/>
      <color rgb="FFC55A11"/>
      <name val="Arial"/>
      <family val="0"/>
      <charset val="1"/>
    </font>
    <font>
      <b val="true"/>
      <sz val="13"/>
      <color rgb="FFE67E22"/>
      <name val="Noto Sans CJK SC"/>
      <family val="2"/>
    </font>
    <font>
      <b val="true"/>
      <sz val="13"/>
      <color rgb="FFE67E22"/>
      <name val="Arial"/>
      <family val="0"/>
      <charset val="1"/>
    </font>
    <font>
      <sz val="8"/>
      <color rgb="FFED7D31"/>
      <name val="Arial"/>
      <family val="0"/>
      <charset val="1"/>
    </font>
    <font>
      <b val="true"/>
      <sz val="11"/>
      <color rgb="FFC55A11"/>
      <name val="Noto Sans CJK SC"/>
      <family val="2"/>
    </font>
    <font>
      <sz val="10"/>
      <name val="Noto Sans CJK SC"/>
      <family val="2"/>
    </font>
    <font>
      <sz val="10"/>
      <name val="Arial"/>
      <family val="0"/>
      <charset val="1"/>
    </font>
    <font>
      <i val="true"/>
      <sz val="10"/>
      <color rgb="FF666666"/>
      <name val="Noto Sans CJK SC"/>
      <family val="2"/>
    </font>
    <font>
      <b val="true"/>
      <sz val="11"/>
      <color rgb="FFFFFFFF"/>
      <name val="Noto Sans CJK SC"/>
      <family val="2"/>
    </font>
    <font>
      <sz val="10"/>
      <color rgb="FF0000FF"/>
      <name val="Arial"/>
      <family val="0"/>
      <charset val="1"/>
    </font>
    <font>
      <sz val="9"/>
      <color rgb="FF666666"/>
      <name val="Noto Sans CJK SC"/>
      <family val="2"/>
    </font>
    <font>
      <sz val="10"/>
      <color rgb="FF000000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1"/>
      <color rgb="FFC55A11"/>
      <name val="Arial"/>
      <family val="0"/>
      <charset val="1"/>
    </font>
    <font>
      <b val="true"/>
      <sz val="10"/>
      <name val="Noto Sans CJK SC"/>
      <family val="2"/>
    </font>
    <font>
      <b val="true"/>
      <sz val="10"/>
      <name val="Arial"/>
      <family val="0"/>
      <charset val="1"/>
    </font>
    <font>
      <sz val="10"/>
      <color rgb="FF00610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0E0"/>
      </patternFill>
    </fill>
    <fill>
      <patternFill patternType="solid">
        <fgColor rgb="FFED7D31"/>
        <bgColor rgb="FFE67E22"/>
      </patternFill>
    </fill>
    <fill>
      <patternFill patternType="solid">
        <fgColor rgb="FFFFFFFF"/>
        <bgColor rgb="FFFFF0E0"/>
      </patternFill>
    </fill>
    <fill>
      <patternFill patternType="solid">
        <fgColor rgb="FFFCE4D6"/>
        <bgColor rgb="FFFCE4EC"/>
      </patternFill>
    </fill>
    <fill>
      <patternFill patternType="solid">
        <fgColor rgb="FFFFF0E0"/>
        <bgColor rgb="FFFFF2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/>
      <top style="medium">
        <color rgb="FFED7D31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4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6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8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4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0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1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6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6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color rgb="FF006100"/>
      </font>
      <fill>
        <patternFill>
          <bgColor rgb="FFE2EFDA"/>
        </patternFill>
      </fill>
    </dxf>
    <dxf>
      <font>
        <color rgb="FFCC0000"/>
      </font>
      <fill>
        <patternFill>
          <bgColor rgb="FFFCE4EC"/>
        </patternFill>
      </fill>
    </dxf>
    <dxf>
      <font>
        <b val="1"/>
        <color rgb="FF006100"/>
      </font>
      <fill>
        <patternFill>
          <bgColor rgb="FFE2EFDA"/>
        </patternFill>
      </fill>
    </dxf>
    <dxf>
      <font>
        <b val="1"/>
        <color rgb="FFCC0000"/>
      </font>
      <fill>
        <patternFill>
          <bgColor rgb="FFFCE4EC"/>
        </patternFill>
      </fill>
    </dxf>
    <dxf>
      <font>
        <b val="1"/>
        <color rgb="FF806000"/>
      </font>
      <fill>
        <patternFill>
          <bgColor rgb="FFFFF2CC"/>
        </patternFill>
      </fill>
    </dxf>
  </dxf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6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ED7D31"/>
      <rgbColor rgb="FF0066CC"/>
      <rgbColor rgb="FFFCE4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0E0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E67E22"/>
      <rgbColor rgb="FF666666"/>
      <rgbColor rgb="FF969696"/>
      <rgbColor rgb="FF003366"/>
      <rgbColor rgb="FF339966"/>
      <rgbColor rgb="FF003300"/>
      <rgbColor rgb="FF333300"/>
      <rgbColor rgb="FFC55A11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_wm1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drawings/drawing_wm2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drawings/drawing_wm3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drawings/drawing_wm4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worksheets/_rels/sheet1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1.xml"/>
</Relationships>
</file>

<file path=xl/worksheets/_rels/sheet2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2.xml"/>
</Relationships>
</file>

<file path=xl/worksheets/_rels/sheet3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3.xml"/>
</Relationships>
</file>

<file path=xl/worksheets/_rels/sheet4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ED7D31"/>
    <pageSetUpPr fitToPage="false"/>
  </sheetPr>
  <dimension ref="B2:C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80"/>
  </cols>
  <sheetData>
    <row r="2" customFormat="false" ht="36" hidden="false" customHeight="true" outlineLevel="0" collapsed="false">
      <c r="B2" s="1" t="s">
        <v>0</v>
      </c>
    </row>
    <row r="3" customFormat="false" ht="24" hidden="false" customHeight="tru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7" customFormat="false" ht="15" hidden="false" customHeight="false" outlineLevel="0" collapsed="false">
      <c r="B7" s="4" t="s">
        <v>3</v>
      </c>
    </row>
    <row r="8" customFormat="false" ht="15" hidden="false" customHeight="false" outlineLevel="0" collapsed="false">
      <c r="B8" s="5" t="s">
        <v>4</v>
      </c>
      <c r="C8" s="6" t="s">
        <v>5</v>
      </c>
    </row>
    <row r="9" customFormat="false" ht="15" hidden="false" customHeight="false" outlineLevel="0" collapsed="false">
      <c r="B9" s="5" t="s">
        <v>6</v>
      </c>
    </row>
    <row r="10" customFormat="false" ht="15" hidden="false" customHeight="false" outlineLevel="0" collapsed="false">
      <c r="B10" s="5" t="s">
        <v>7</v>
      </c>
    </row>
    <row r="11" customFormat="false" ht="15" hidden="false" customHeight="false" outlineLevel="0" collapsed="false">
      <c r="B11" s="5" t="s">
        <v>8</v>
      </c>
    </row>
    <row r="13" customFormat="false" ht="15" hidden="false" customHeight="false" outlineLevel="0" collapsed="false">
      <c r="B13" s="4" t="s">
        <v>9</v>
      </c>
    </row>
    <row r="14" customFormat="false" ht="15" hidden="false" customHeight="false" outlineLevel="0" collapsed="false">
      <c r="B14" s="5" t="s">
        <v>10</v>
      </c>
    </row>
    <row r="15" customFormat="false" ht="15" hidden="false" customHeight="false" outlineLevel="0" collapsed="false">
      <c r="B15" s="5" t="s">
        <v>11</v>
      </c>
    </row>
    <row r="16" customFormat="false" ht="15" hidden="false" customHeight="false" outlineLevel="0" collapsed="false">
      <c r="B16" s="5" t="s">
        <v>12</v>
      </c>
    </row>
    <row r="17" customFormat="false" ht="15" hidden="false" customHeight="false" outlineLevel="0" collapsed="false">
      <c r="B17" s="5" t="s">
        <v>13</v>
      </c>
    </row>
    <row r="18" customFormat="false" ht="15" hidden="false" customHeight="false" outlineLevel="0" collapsed="false">
      <c r="B18" s="5" t="s">
        <v>14</v>
      </c>
    </row>
    <row r="19" customFormat="false" ht="15" hidden="false" customHeight="false" outlineLevel="0" collapsed="false">
      <c r="B19" s="5" t="s">
        <v>15</v>
      </c>
    </row>
    <row r="20" customFormat="false" ht="15" hidden="false" customHeight="false" outlineLevel="0" collapsed="false">
      <c r="B20" s="5" t="s">
        <v>16</v>
      </c>
    </row>
    <row r="22" customFormat="false" ht="15" hidden="false" customHeight="false" outlineLevel="0" collapsed="false">
      <c r="B22" s="4" t="s">
        <v>17</v>
      </c>
    </row>
    <row r="23" customFormat="false" ht="15" hidden="false" customHeight="false" outlineLevel="0" collapsed="false">
      <c r="B23" s="5" t="s">
        <v>18</v>
      </c>
    </row>
    <row r="24" customFormat="false" ht="15" hidden="false" customHeight="false" outlineLevel="0" collapsed="false">
      <c r="B24" s="5" t="s">
        <v>19</v>
      </c>
    </row>
    <row r="25" customFormat="false" ht="15" hidden="false" customHeight="false" outlineLevel="0" collapsed="false">
      <c r="B25" s="5" t="s">
        <v>20</v>
      </c>
    </row>
    <row r="28" customFormat="false" ht="15" hidden="false" customHeight="false" outlineLevel="0" collapsed="false">
      <c r="B28" s="4" t="s">
        <v>21</v>
      </c>
    </row>
    <row r="29" customFormat="false" ht="49.5" hidden="false" customHeight="true" outlineLevel="0" collapsed="false">
      <c r="B29" s="7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ED7D31"/>
    <pageSetUpPr fitToPage="false"/>
  </sheetPr>
  <dimension ref="A1:C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8"/>
    <col collapsed="false" customWidth="true" hidden="false" outlineLevel="0" max="3" min="3" style="0" width="36"/>
  </cols>
  <sheetData>
    <row r="1" customFormat="false" ht="27.75" hidden="false" customHeight="true" outlineLevel="0" collapsed="false">
      <c r="A1" s="4" t="s">
        <v>23</v>
      </c>
    </row>
    <row r="2" customFormat="false" ht="15" hidden="false" customHeight="false" outlineLevel="0" collapsed="false">
      <c r="A2" s="8" t="s">
        <v>24</v>
      </c>
      <c r="B2" s="8" t="s">
        <v>25</v>
      </c>
      <c r="C2" s="8" t="s">
        <v>26</v>
      </c>
    </row>
    <row r="3" customFormat="false" ht="15" hidden="false" customHeight="false" outlineLevel="0" collapsed="false">
      <c r="A3" s="9" t="s">
        <v>27</v>
      </c>
      <c r="B3" s="10" t="n">
        <v>30000</v>
      </c>
      <c r="C3" s="11" t="s">
        <v>28</v>
      </c>
    </row>
    <row r="4" customFormat="false" ht="15" hidden="false" customHeight="false" outlineLevel="0" collapsed="false">
      <c r="A4" s="9" t="s">
        <v>29</v>
      </c>
      <c r="B4" s="10" t="n">
        <v>20000</v>
      </c>
      <c r="C4" s="11" t="s">
        <v>30</v>
      </c>
    </row>
    <row r="5" customFormat="false" ht="15" hidden="false" customHeight="false" outlineLevel="0" collapsed="false">
      <c r="A5" s="9" t="s">
        <v>31</v>
      </c>
      <c r="B5" s="10" t="n">
        <v>2000</v>
      </c>
      <c r="C5" s="11" t="s">
        <v>32</v>
      </c>
    </row>
    <row r="6" customFormat="false" ht="15" hidden="false" customHeight="false" outlineLevel="0" collapsed="false">
      <c r="A6" s="9" t="s">
        <v>33</v>
      </c>
      <c r="B6" s="12" t="n">
        <f aca="false">B5*4</f>
        <v>8000</v>
      </c>
      <c r="C6" s="11" t="s">
        <v>34</v>
      </c>
    </row>
    <row r="7" customFormat="false" ht="15" hidden="false" customHeight="false" outlineLevel="0" collapsed="false">
      <c r="A7" s="9" t="s">
        <v>35</v>
      </c>
      <c r="B7" s="10" t="n">
        <v>15000</v>
      </c>
      <c r="C7" s="11" t="s">
        <v>36</v>
      </c>
    </row>
    <row r="8" customFormat="false" ht="15" hidden="false" customHeight="false" outlineLevel="0" collapsed="false">
      <c r="A8" s="9" t="s">
        <v>37</v>
      </c>
      <c r="B8" s="10" t="n">
        <v>5000</v>
      </c>
      <c r="C8" s="11" t="s">
        <v>38</v>
      </c>
    </row>
    <row r="9" customFormat="false" ht="15" hidden="false" customHeight="false" outlineLevel="0" collapsed="false">
      <c r="A9" s="9" t="s">
        <v>39</v>
      </c>
      <c r="B9" s="10" t="n">
        <v>800</v>
      </c>
      <c r="C9" s="13" t="s">
        <v>40</v>
      </c>
    </row>
    <row r="10" customFormat="false" ht="15" hidden="false" customHeight="false" outlineLevel="0" collapsed="false">
      <c r="A10" s="9" t="s">
        <v>41</v>
      </c>
      <c r="B10" s="10" t="n">
        <v>500</v>
      </c>
      <c r="C10" s="11" t="s">
        <v>42</v>
      </c>
    </row>
    <row r="11" customFormat="false" ht="15" hidden="false" customHeight="false" outlineLevel="0" collapsed="false">
      <c r="A11" s="9" t="s">
        <v>43</v>
      </c>
      <c r="B11" s="10" t="n">
        <v>2000</v>
      </c>
      <c r="C11" s="11" t="s">
        <v>44</v>
      </c>
    </row>
    <row r="12" customFormat="false" ht="15" hidden="false" customHeight="false" outlineLevel="0" collapsed="false">
      <c r="A12" s="9" t="s">
        <v>45</v>
      </c>
      <c r="B12" s="10" t="n">
        <v>2000</v>
      </c>
      <c r="C12" s="11" t="s">
        <v>46</v>
      </c>
    </row>
    <row r="13" customFormat="false" ht="15" hidden="false" customHeight="false" outlineLevel="0" collapsed="false">
      <c r="A13" s="14" t="s">
        <v>47</v>
      </c>
      <c r="B13" s="15" t="n">
        <f aca="false">SUM(B3,B4,B6:B12)</f>
        <v>83300</v>
      </c>
      <c r="C13" s="14" t="s">
        <v>48</v>
      </c>
    </row>
    <row r="15" customFormat="false" ht="15" hidden="false" customHeight="false" outlineLevel="0" collapsed="false">
      <c r="A15" s="16" t="s">
        <v>49</v>
      </c>
    </row>
    <row r="16" customFormat="false" ht="15" hidden="false" customHeight="true" outlineLevel="0" collapsed="false">
      <c r="A16" s="17" t="s">
        <v>50</v>
      </c>
      <c r="B16" s="17"/>
      <c r="C16" s="17"/>
    </row>
    <row r="17" customFormat="false" ht="15" hidden="false" customHeight="true" outlineLevel="0" collapsed="false">
      <c r="A17" s="17" t="s">
        <v>51</v>
      </c>
      <c r="B17" s="17"/>
      <c r="C17" s="17"/>
    </row>
    <row r="18" customFormat="false" ht="15" hidden="false" customHeight="true" outlineLevel="0" collapsed="false">
      <c r="A18" s="17" t="s">
        <v>52</v>
      </c>
      <c r="B18" s="17"/>
      <c r="C18" s="17"/>
    </row>
  </sheetData>
  <mergeCells count="3">
    <mergeCell ref="A16:C16"/>
    <mergeCell ref="A17:C17"/>
    <mergeCell ref="A18:C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ED7D31"/>
    <pageSetUpPr fitToPage="false"/>
  </sheetPr>
  <dimension ref="A1:E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8"/>
    <col collapsed="false" customWidth="true" hidden="false" outlineLevel="0" max="3" min="3" style="0" width="36"/>
    <col collapsed="false" customWidth="true" hidden="false" outlineLevel="0" max="4" min="4" style="0" width="24"/>
    <col collapsed="false" customWidth="true" hidden="false" outlineLevel="0" max="5" min="5" style="0" width="18"/>
  </cols>
  <sheetData>
    <row r="1" customFormat="false" ht="27.75" hidden="false" customHeight="true" outlineLevel="0" collapsed="false">
      <c r="A1" s="4" t="s">
        <v>53</v>
      </c>
    </row>
    <row r="2" customFormat="false" ht="15" hidden="false" customHeight="false" outlineLevel="0" collapsed="false">
      <c r="A2" s="8" t="s">
        <v>24</v>
      </c>
      <c r="B2" s="8" t="s">
        <v>25</v>
      </c>
      <c r="C2" s="8" t="s">
        <v>26</v>
      </c>
    </row>
    <row r="3" customFormat="false" ht="15" hidden="false" customHeight="false" outlineLevel="0" collapsed="false">
      <c r="A3" s="9" t="s">
        <v>54</v>
      </c>
      <c r="B3" s="10" t="n">
        <v>400</v>
      </c>
      <c r="C3" s="11" t="s">
        <v>55</v>
      </c>
    </row>
    <row r="4" customFormat="false" ht="15" hidden="false" customHeight="false" outlineLevel="0" collapsed="false">
      <c r="A4" s="9" t="s">
        <v>56</v>
      </c>
      <c r="B4" s="18" t="n">
        <v>45</v>
      </c>
      <c r="C4" s="11" t="s">
        <v>57</v>
      </c>
    </row>
    <row r="5" customFormat="false" ht="15" hidden="false" customHeight="false" outlineLevel="0" collapsed="false">
      <c r="A5" s="19" t="s">
        <v>58</v>
      </c>
      <c r="B5" s="12" t="n">
        <f aca="false">B3*B4</f>
        <v>18000</v>
      </c>
      <c r="C5" s="11" t="s">
        <v>59</v>
      </c>
    </row>
    <row r="6" customFormat="false" ht="15" hidden="false" customHeight="false" outlineLevel="0" collapsed="false">
      <c r="A6" s="9" t="s">
        <v>60</v>
      </c>
      <c r="B6" s="12" t="n">
        <f aca="false">B5*(1-$E$18)</f>
        <v>11700</v>
      </c>
      <c r="C6" s="11" t="s">
        <v>61</v>
      </c>
    </row>
    <row r="7" customFormat="false" ht="15" hidden="false" customHeight="false" outlineLevel="0" collapsed="false">
      <c r="A7" s="9" t="s">
        <v>62</v>
      </c>
      <c r="B7" s="12" t="n">
        <f aca="false">B5*$E$19</f>
        <v>2340</v>
      </c>
      <c r="C7" s="11" t="s">
        <v>63</v>
      </c>
    </row>
    <row r="8" customFormat="false" ht="15" hidden="false" customHeight="false" outlineLevel="0" collapsed="false">
      <c r="A8" s="9" t="s">
        <v>64</v>
      </c>
      <c r="B8" s="12" t="n">
        <f aca="false">B3*$E$20</f>
        <v>1400</v>
      </c>
      <c r="C8" s="11" t="s">
        <v>65</v>
      </c>
    </row>
    <row r="9" customFormat="false" ht="15" hidden="false" customHeight="false" outlineLevel="0" collapsed="false">
      <c r="A9" s="9" t="s">
        <v>66</v>
      </c>
      <c r="B9" s="12" t="n">
        <f aca="false">B5*$E$21</f>
        <v>540</v>
      </c>
      <c r="C9" s="11" t="s">
        <v>67</v>
      </c>
    </row>
    <row r="10" customFormat="false" ht="15" hidden="false" customHeight="false" outlineLevel="0" collapsed="false">
      <c r="A10" s="9" t="s">
        <v>68</v>
      </c>
      <c r="B10" s="10" t="n">
        <v>2000</v>
      </c>
      <c r="C10" s="11" t="s">
        <v>69</v>
      </c>
    </row>
    <row r="11" customFormat="false" ht="15" hidden="false" customHeight="false" outlineLevel="0" collapsed="false">
      <c r="A11" s="9" t="s">
        <v>70</v>
      </c>
      <c r="B11" s="10" t="n">
        <v>8000</v>
      </c>
      <c r="C11" s="11" t="s">
        <v>71</v>
      </c>
    </row>
    <row r="12" customFormat="false" ht="15" hidden="false" customHeight="false" outlineLevel="0" collapsed="false">
      <c r="A12" s="9" t="s">
        <v>72</v>
      </c>
      <c r="B12" s="10" t="n">
        <v>1000</v>
      </c>
      <c r="C12" s="11" t="s">
        <v>73</v>
      </c>
    </row>
    <row r="13" customFormat="false" ht="15" hidden="false" customHeight="false" outlineLevel="0" collapsed="false">
      <c r="A13" s="20" t="s">
        <v>74</v>
      </c>
      <c r="B13" s="21" t="n">
        <f aca="false">SUM(B6:B12)</f>
        <v>26980</v>
      </c>
      <c r="C13" s="20" t="s">
        <v>75</v>
      </c>
    </row>
    <row r="14" customFormat="false" ht="15" hidden="false" customHeight="false" outlineLevel="0" collapsed="false">
      <c r="A14" s="22" t="s">
        <v>76</v>
      </c>
      <c r="B14" s="23" t="n">
        <f aca="false">B5-B13</f>
        <v>-8980</v>
      </c>
      <c r="C14" s="22" t="s">
        <v>77</v>
      </c>
    </row>
    <row r="15" customFormat="false" ht="15" hidden="false" customHeight="false" outlineLevel="0" collapsed="false">
      <c r="A15" s="22" t="s">
        <v>78</v>
      </c>
      <c r="B15" s="24" t="n">
        <f aca="false">IFERROR(B14/B5,0)</f>
        <v>-0.498888888888889</v>
      </c>
      <c r="C15" s="22" t="s">
        <v>79</v>
      </c>
    </row>
    <row r="17" customFormat="false" ht="15" hidden="false" customHeight="true" outlineLevel="0" collapsed="false">
      <c r="A17" s="25" t="s">
        <v>80</v>
      </c>
      <c r="B17" s="25"/>
      <c r="C17" s="25"/>
      <c r="D17" s="8" t="s">
        <v>81</v>
      </c>
      <c r="E17" s="8" t="s">
        <v>82</v>
      </c>
    </row>
    <row r="18" customFormat="false" ht="15" hidden="false" customHeight="true" outlineLevel="0" collapsed="false">
      <c r="A18" s="11" t="s">
        <v>83</v>
      </c>
      <c r="B18" s="11"/>
      <c r="C18" s="11"/>
      <c r="D18" s="9" t="s">
        <v>84</v>
      </c>
      <c r="E18" s="26" t="n">
        <v>0.35</v>
      </c>
    </row>
    <row r="19" customFormat="false" ht="15" hidden="false" customHeight="true" outlineLevel="0" collapsed="false">
      <c r="A19" s="11" t="s">
        <v>85</v>
      </c>
      <c r="B19" s="11"/>
      <c r="C19" s="11"/>
      <c r="D19" s="9" t="s">
        <v>86</v>
      </c>
      <c r="E19" s="26" t="n">
        <v>0.13</v>
      </c>
    </row>
    <row r="20" customFormat="false" ht="15" hidden="false" customHeight="true" outlineLevel="0" collapsed="false">
      <c r="A20" s="11" t="s">
        <v>87</v>
      </c>
      <c r="B20" s="11"/>
      <c r="C20" s="11"/>
      <c r="D20" s="9" t="s">
        <v>88</v>
      </c>
      <c r="E20" s="27" t="n">
        <v>3.5</v>
      </c>
    </row>
    <row r="21" customFormat="false" ht="15" hidden="false" customHeight="true" outlineLevel="0" collapsed="false">
      <c r="A21" s="11" t="s">
        <v>89</v>
      </c>
      <c r="B21" s="11"/>
      <c r="C21" s="11"/>
      <c r="D21" s="9" t="s">
        <v>90</v>
      </c>
      <c r="E21" s="26" t="n">
        <v>0.03</v>
      </c>
    </row>
  </sheetData>
  <mergeCells count="5">
    <mergeCell ref="A17:C17"/>
    <mergeCell ref="A18:C18"/>
    <mergeCell ref="A19:C19"/>
    <mergeCell ref="A20:C20"/>
    <mergeCell ref="A21:C21"/>
  </mergeCells>
  <conditionalFormatting sqref="B14">
    <cfRule type="cellIs" priority="2" operator="greaterThan" aboveAverage="0" equalAverage="0" bottom="0" percent="0" rank="0" text="" dxfId="0">
      <formula>0</formula>
    </cfRule>
    <cfRule type="cellIs" priority="3" operator="lessThan" aboveAverage="0" equalAverage="0" bottom="0" percent="0" rank="0" text="" dxfId="1">
      <formula>0</formula>
    </cfRule>
  </conditionalFormatting>
  <conditionalFormatting sqref="B15">
    <cfRule type="cellIs" priority="4" operator="greaterThan" aboveAverage="0" equalAverage="0" bottom="0" percent="0" rank="0" text="" dxfId="2">
      <formula>0</formula>
    </cfRule>
    <cfRule type="cellIs" priority="5" operator="lessThan" aboveAverage="0" equalAverage="0" bottom="0" percent="0" rank="0" text="" dxfId="3">
      <formula>0</formula>
    </cfRule>
  </conditionalFormatting>
  <dataValidations count="6">
    <dataValidation allowBlank="false" error="请输入非负整数" errorStyle="stop" errorTitle="输入错误" operator="greaterThanOrEqual" prompt="请输入月均订单量（≥0）" promptTitle="月均订单量" showDropDown="false" showErrorMessage="false" showInputMessage="false" sqref="B3" type="whole">
      <formula1>0</formula1>
      <formula2>0</formula2>
    </dataValidation>
    <dataValidation allowBlank="false" error="请输入正数" errorStyle="stop" errorTitle="输入错误" operator="greaterThan" prompt="请输入平均客单价（&gt;0）" promptTitle="平均客单价" showDropDown="false" showErrorMessage="false" showInputMessage="false" sqref="B4" type="decimal">
      <formula1>0</formula1>
      <formula2>0</formula2>
    </dataValidation>
    <dataValidation allowBlank="false" error="请输入0-1之间的小数" errorStyle="stop" errorTitle="输入错误" operator="between" prompt="请输入毛利率（0~1，如0.35=35%）" promptTitle="毛利率" showDropDown="false" showErrorMessage="false" showInputMessage="false" sqref="E18" type="decimal">
      <formula1>0</formula1>
      <formula2>1</formula2>
    </dataValidation>
    <dataValidation allowBlank="false" error="请输入0-1之间的小数" errorStyle="stop" errorTitle="输入错误" operator="between" prompt="请输入佣金比例（0~1，如0.13=13%）" promptTitle="佣金比例" showDropDown="false" showErrorMessage="false" showInputMessage="false" sqref="E19" type="decimal">
      <formula1>0</formula1>
      <formula2>1</formula2>
    </dataValidation>
    <dataValidation allowBlank="false" error="请输入正数" errorStyle="stop" errorTitle="输入错误" operator="greaterThan" prompt="请输入单均配送费（&gt;0）" promptTitle="单均配送费" showDropDown="false" showErrorMessage="false" showInputMessage="false" sqref="E20" type="decimal">
      <formula1>0</formula1>
      <formula2>0</formula2>
    </dataValidation>
    <dataValidation allowBlank="false" error="请输入0-1之间的小数" errorStyle="stop" errorTitle="输入错误" operator="between" prompt="请输入提成比例（0~1，如0.03=3%）" promptTitle="提成比例" showDropDown="false" showErrorMessage="false" showInputMessage="false" sqref="E21" type="decimal">
      <formula1>0</formula1>
      <formula2>1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ED7D31"/>
    <pageSetUpPr fitToPage="false"/>
  </sheetPr>
  <dimension ref="A1:C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8"/>
    <col collapsed="false" customWidth="true" hidden="false" outlineLevel="0" max="3" min="3" style="0" width="36"/>
  </cols>
  <sheetData>
    <row r="1" customFormat="false" ht="27.75" hidden="false" customHeight="true" outlineLevel="0" collapsed="false">
      <c r="A1" s="4" t="s">
        <v>91</v>
      </c>
    </row>
    <row r="2" customFormat="false" ht="15" hidden="false" customHeight="false" outlineLevel="0" collapsed="false">
      <c r="A2" s="8" t="s">
        <v>24</v>
      </c>
      <c r="B2" s="8" t="s">
        <v>92</v>
      </c>
      <c r="C2" s="8" t="s">
        <v>26</v>
      </c>
    </row>
    <row r="3" customFormat="false" ht="15" hidden="false" customHeight="false" outlineLevel="0" collapsed="false">
      <c r="A3" s="28" t="s">
        <v>93</v>
      </c>
      <c r="B3" s="29" t="n">
        <f aca="false">投入成本!B13</f>
        <v>83300</v>
      </c>
      <c r="C3" s="11" t="s">
        <v>94</v>
      </c>
    </row>
    <row r="4" customFormat="false" ht="15" hidden="false" customHeight="false" outlineLevel="0" collapsed="false">
      <c r="A4" s="28" t="s">
        <v>95</v>
      </c>
      <c r="B4" s="29" t="n">
        <f aca="false">月度收支!B14</f>
        <v>-8980</v>
      </c>
      <c r="C4" s="11" t="s">
        <v>96</v>
      </c>
    </row>
    <row r="5" customFormat="false" ht="15" hidden="false" customHeight="false" outlineLevel="0" collapsed="false">
      <c r="A5" s="28" t="s">
        <v>97</v>
      </c>
      <c r="B5" s="12" t="n">
        <f aca="false">B4*12</f>
        <v>-107760</v>
      </c>
      <c r="C5" s="11" t="s">
        <v>98</v>
      </c>
    </row>
    <row r="6" customFormat="false" ht="15" hidden="false" customHeight="false" outlineLevel="0" collapsed="false">
      <c r="A6" s="28" t="s">
        <v>99</v>
      </c>
      <c r="B6" s="30" t="n">
        <f aca="false">IF(B3&gt;0,B5/B3,"-")</f>
        <v>-1.29363745498199</v>
      </c>
      <c r="C6" s="11" t="s">
        <v>100</v>
      </c>
    </row>
    <row r="7" customFormat="false" ht="15" hidden="false" customHeight="false" outlineLevel="0" collapsed="false">
      <c r="A7" s="28" t="s">
        <v>101</v>
      </c>
      <c r="B7" s="31" t="str">
        <f aca="false">IF(B4&gt;0,B3/B4,"-")</f>
        <v>-</v>
      </c>
      <c r="C7" s="11" t="s">
        <v>102</v>
      </c>
    </row>
    <row r="8" customFormat="false" ht="15" hidden="false" customHeight="false" outlineLevel="0" collapsed="false">
      <c r="A8" s="28" t="s">
        <v>103</v>
      </c>
      <c r="B8" s="31" t="n">
        <f aca="false">IFERROR((月度收支!B10+月度收支!B11+月度收支!B12)/30/(月度收支!B4*(1-(月度收支!B6+月度收支!B7+月度收支!B8+月度收支!B9)/月度收支!B5)),"-")</f>
        <v>72.6072607260726</v>
      </c>
      <c r="C8" s="11" t="s">
        <v>104</v>
      </c>
    </row>
    <row r="10" customFormat="false" ht="15" hidden="false" customHeight="true" outlineLevel="0" collapsed="false">
      <c r="A10" s="25" t="s">
        <v>105</v>
      </c>
      <c r="B10" s="25"/>
      <c r="C10" s="25"/>
    </row>
    <row r="11" customFormat="false" ht="15" hidden="false" customHeight="true" outlineLevel="0" collapsed="false">
      <c r="A11" s="11" t="s">
        <v>106</v>
      </c>
      <c r="B11" s="11"/>
      <c r="C11" s="11"/>
    </row>
    <row r="12" customFormat="false" ht="15" hidden="false" customHeight="true" outlineLevel="0" collapsed="false">
      <c r="A12" s="11" t="s">
        <v>107</v>
      </c>
      <c r="B12" s="11"/>
      <c r="C12" s="11"/>
    </row>
    <row r="13" customFormat="false" ht="15" hidden="false" customHeight="true" outlineLevel="0" collapsed="false">
      <c r="A13" s="11" t="s">
        <v>108</v>
      </c>
      <c r="B13" s="11"/>
      <c r="C13" s="11"/>
    </row>
    <row r="14" customFormat="false" ht="15" hidden="false" customHeight="true" outlineLevel="0" collapsed="false">
      <c r="A14" s="11" t="s">
        <v>109</v>
      </c>
      <c r="B14" s="11"/>
      <c r="C14" s="11"/>
    </row>
  </sheetData>
  <mergeCells count="5">
    <mergeCell ref="A10:C10"/>
    <mergeCell ref="A11:C11"/>
    <mergeCell ref="A12:C12"/>
    <mergeCell ref="A13:C13"/>
    <mergeCell ref="A14:C14"/>
  </mergeCells>
  <conditionalFormatting sqref="B6">
    <cfRule type="cellIs" priority="2" operator="greaterThan" aboveAverage="0" equalAverage="0" bottom="0" percent="0" rank="0" text="" dxfId="2">
      <formula>0.3</formula>
    </cfRule>
    <cfRule type="cellIs" priority="3" operator="between" aboveAverage="0" equalAverage="0" bottom="0" percent="0" rank="0" text="" dxfId="4">
      <formula>0.1</formula>
      <formula>0.3</formula>
    </cfRule>
    <cfRule type="cellIs" priority="4" operator="lessThan" aboveAverage="0" equalAverage="0" bottom="0" percent="0" rank="0" text="" dxfId="3">
      <formula>0.1</formula>
    </cfRule>
  </conditionalFormatting>
  <conditionalFormatting sqref="B7">
    <cfRule type="cellIs" priority="5" operator="lessThan" aboveAverage="0" equalAverage="0" bottom="0" percent="0" rank="0" text="" dxfId="2">
      <formula>12</formula>
    </cfRule>
    <cfRule type="cellIs" priority="6" operator="between" aboveAverage="0" equalAverage="0" bottom="0" percent="0" rank="0" text="" dxfId="4">
      <formula>12</formula>
      <formula>24</formula>
    </cfRule>
    <cfRule type="cellIs" priority="7" operator="greaterThan" aboveAverage="0" equalAverage="0" bottom="0" percent="0" rank="0" text="" dxfId="3">
      <formula>24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2026-08-01T00:44:50Z</dcterms:created>
  <dc:creator>openpyxl</dc:creator>
  <dc:description/>
  <dc:language>en-US</dc:language>
  <cp:lastModifiedBy/>
  <dcterms:modified xsi:type="dcterms:W3CDTF">2026-08-01T00:44:50Z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